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295" windowHeight="4815" tabRatio="599" activeTab="1"/>
  </bookViews>
  <sheets>
    <sheet name="ย1น.1" sheetId="1" r:id="rId1"/>
    <sheet name="บัญชีสรุป" sheetId="35" r:id="rId2"/>
    <sheet name="Sheet2" sheetId="37" r:id="rId3"/>
    <sheet name="Sheet3" sheetId="38" r:id="rId4"/>
  </sheets>
  <definedNames>
    <definedName name="_xlnm.Print_Titles" localSheetId="1">บัญชีสรุป!$1:$5</definedName>
  </definedNames>
  <calcPr calcId="124519"/>
</workbook>
</file>

<file path=xl/calcChain.xml><?xml version="1.0" encoding="utf-8"?>
<calcChain xmlns="http://schemas.openxmlformats.org/spreadsheetml/2006/main">
  <c r="D64" i="35"/>
  <c r="D54"/>
  <c r="D46"/>
  <c r="D30"/>
  <c r="B30"/>
  <c r="D12"/>
  <c r="B12"/>
  <c r="B65" s="1"/>
  <c r="D65" l="1"/>
  <c r="E14" s="1"/>
  <c r="B64"/>
  <c r="E16" l="1"/>
  <c r="E28"/>
  <c r="E40"/>
  <c r="E60"/>
  <c r="E37"/>
  <c r="E26"/>
  <c r="E9"/>
  <c r="E22"/>
  <c r="E36"/>
  <c r="E51"/>
  <c r="E10"/>
  <c r="E19"/>
  <c r="E23"/>
  <c r="E32"/>
  <c r="E38"/>
  <c r="E48"/>
  <c r="E53"/>
  <c r="C62"/>
  <c r="C16"/>
  <c r="C65"/>
  <c r="C60"/>
  <c r="C58"/>
  <c r="C43"/>
  <c r="C40"/>
  <c r="C37"/>
  <c r="C34"/>
  <c r="C26"/>
  <c r="C22"/>
  <c r="C19"/>
  <c r="C14"/>
  <c r="C7"/>
  <c r="C9"/>
  <c r="C64"/>
  <c r="C59"/>
  <c r="C56"/>
  <c r="C53"/>
  <c r="C44"/>
  <c r="C41"/>
  <c r="C38"/>
  <c r="C36"/>
  <c r="C32"/>
  <c r="C28"/>
  <c r="C23"/>
  <c r="C20"/>
  <c r="C12"/>
  <c r="C10"/>
  <c r="C54"/>
  <c r="C30"/>
  <c r="C46"/>
  <c r="E41"/>
  <c r="E56"/>
  <c r="E43"/>
  <c r="E50"/>
  <c r="E52"/>
  <c r="E59"/>
  <c r="E62"/>
  <c r="E7"/>
  <c r="E12" s="1"/>
  <c r="E20"/>
  <c r="E30" s="1"/>
  <c r="E34"/>
  <c r="E46" l="1"/>
  <c r="E54"/>
  <c r="E64"/>
  <c r="E65" l="1"/>
</calcChain>
</file>

<file path=xl/sharedStrings.xml><?xml version="1.0" encoding="utf-8"?>
<sst xmlns="http://schemas.openxmlformats.org/spreadsheetml/2006/main" count="118" uniqueCount="111">
  <si>
    <t>องค์การบริหารส่วนตำบลดงเมืองแอม  อำเภอเขาสวนกวาง  จังหวัดขอนแก่น</t>
  </si>
  <si>
    <t>ลำดับที่</t>
  </si>
  <si>
    <t>โครงการ/กิจกรรม</t>
  </si>
  <si>
    <t>รายละเอียดของโครงการ/กิจกรรม</t>
  </si>
  <si>
    <t>งบประมาณ</t>
  </si>
  <si>
    <t>สถานที่ดำเนินการ</t>
  </si>
  <si>
    <t>หน่วยดำเนินการ</t>
  </si>
  <si>
    <t>ต.ค.</t>
  </si>
  <si>
    <t>พ.ย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</si>
  <si>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</si>
  <si>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</si>
  <si>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</si>
  <si>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</si>
  <si>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</si>
  <si>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</si>
  <si>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</si>
  <si>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</si>
  <si>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</si>
  <si>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</si>
  <si>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อบต.</t>
  </si>
  <si>
    <t>กองช่าง</t>
  </si>
  <si>
    <t>ยุทธศาสตร์ที่  ๑  การพัฒนาชุมชนน่าอยู่</t>
  </si>
  <si>
    <t>แนวการพัฒนาที่  ๑  โครงสร้างพื้นฐานด้านการคมนามคขนส่งและระบบสาธารณูปโภค  สาธารณูปการที่ได้มาตรฐาน</t>
  </si>
  <si>
    <t>กองการศึกษาฯ</t>
  </si>
  <si>
    <t>บัญชีสรุปจำนวนโครงการและงบประมาณ</t>
  </si>
  <si>
    <t>องค์การบริหารส่วนตำบลดงเมืองแอม  อำเภอเขาสวนกวาง จังหวัดขอนแก่น</t>
  </si>
  <si>
    <t>ยุทธศาสตร์ / แนวทางการพัฒนา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</si>
  <si>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</si>
  <si>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</si>
  <si>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</si>
  <si>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คิดเป็นร้อยละของงบประมาณทั้งหมด</t>
  </si>
  <si>
    <t>หน่วยการดำเนินการ</t>
  </si>
  <si>
    <t>๑. การพัฒนาชุมชนน่าอยู่</t>
  </si>
  <si>
    <t xml:space="preserve">๑.๑ พัฒนาโครงสร้างพื้นฐานด้านการคมนาคมขนส่ง และระบบสาธารณูปโภค </t>
  </si>
  <si>
    <t>สาธารณูปการที่ได้มาตรฐาน</t>
  </si>
  <si>
    <t>๑.๒  พัฒนาเพิ่มประสิทธิภาพระบบป้องกันและบรรเทาสาธารณภัยในท้องถิ่น</t>
  </si>
  <si>
    <t>๑.๓ พัฒนา ส่งเสริม และสนับสนุนระบบการรักษาความปลอดภัยให้เมืองและชุมชน</t>
  </si>
  <si>
    <t>ปลอดภัย ปลอดยาเสพติด และปลอดอบายมุข โดยให้ชุมชนมีส่วนร่วม</t>
  </si>
  <si>
    <t>รวม</t>
  </si>
  <si>
    <t>๒. การพัฒนาคนและสังคม</t>
  </si>
  <si>
    <t>๒.๑    พัฒนา  ส่งเสริมและสนับสนุนการจัดการศึกษาที่มีคุณภาพในทุกระดับ ทั้งใน</t>
  </si>
  <si>
    <t>และนอกระบบครอบคลุมทุกช่วงวัย</t>
  </si>
  <si>
    <t>๒.๒    ส่งเสริมและสนับสนุนให้เด็กและเยาวชนได้เรียนรู้อย่างต่อเนื่อง ให้มีคุณภาพ</t>
  </si>
  <si>
    <t xml:space="preserve">และคุณธรรมนำความรอบรู้ และเข้าถึงแหล่งความรู้ที่เป็นวิทยาการสมัยใหม่ </t>
  </si>
  <si>
    <t>วัฒนธรรมและภูมิปัญญาท้องถิ่น</t>
  </si>
  <si>
    <t>๒.๓    ส่งเสริมการเรียนรู้เพื่อเข้าสู่ประชาคมอาเซียน</t>
  </si>
  <si>
    <t>๒.๔    เสริมสร้างครอบครัวให้เข้มแข็ง มีสัมพันธภาพที่ดี เกิดความอบอุ่น ด้วยมิติที่</t>
  </si>
  <si>
    <t>ศาสนาและวัฒนธรรม</t>
  </si>
  <si>
    <t>๒.๕   อนุรักษ์ สืบสาน ศาสนา ศิลปวัฒนธรรม จารีตประเพณี และค่านิยมที่ดีงามสู่คนรุ่นต่อไป</t>
  </si>
  <si>
    <t>๒.๖    พัฒนา ส่งเสริมและสนับสนุนการจัดการด้านสาธารณสุข การป้องกันและ</t>
  </si>
  <si>
    <t>ควบคุมโรค การรักษาพยาบาลการฟื้นฟูสมรรถนะทางด้านร่างกายและจิตใจให้</t>
  </si>
  <si>
    <t>ประชาชนมีสุขภาพแข็งแรง</t>
  </si>
  <si>
    <t xml:space="preserve">๒.๗    พัฒนา ส่งเสริม และสนับสนุนการกีฬาเพื่อสร้างนิสัยรักการกีฬา กติกาสังคม </t>
  </si>
  <si>
    <t>และสร้างโอกาสให้เยาวชนพัฒนาการกีฬาสู่ความเป็นเลิศ</t>
  </si>
  <si>
    <t xml:space="preserve">๒.๘   ส่งเสริม  สนับสนุนการสังคมสงเคราะห์และการพัฒนาคุณภาพชีวิตเด็ก </t>
  </si>
  <si>
    <t>สตรี ผู้พิการ ผู้สูงอายุ และผู้ด้อยโอกาส อย่างเป็นธรรมและทั่วถึง</t>
  </si>
  <si>
    <t>๓.  การพัฒนาด้านเศรษฐกิจชุมชนและแก้ไขปัญหาความยากจน</t>
  </si>
  <si>
    <t>๓.๑   พัฒนาและส่งเสริมเพื่อเพิ่มมูลค่าผลิตภัณฑ์ชุมชนอย่างครบวงจรตั้งแต่</t>
  </si>
  <si>
    <t>การผลิต การออกแบบ การบรรจุภัณฑ์และการตลาด</t>
  </si>
  <si>
    <t>๓.๒  ส่งเสริมสนับสนุนการนำภูมิปัญญาและวัฒนธรรมท้องถิ่นมา</t>
  </si>
  <si>
    <t>ใช้ในการสร้างคุณค่าของผลิตภัณฑ์ชุมชน</t>
  </si>
  <si>
    <t>๓.๓  พัฒนาเพื่อเพิ่มมูลค่าสินค้าทางการเกษตรอย่างครบวงจร</t>
  </si>
  <si>
    <t>๓.๔  พัฒนาและส่งเสริมเครือข่ายวิสาหกิจชุมชนให้เข้มแข็งพึ่งตนเองได้</t>
  </si>
  <si>
    <t xml:space="preserve">๓.๕  เสริมสร้างขีดความสามารถของชุมชนในการแก้ไขปัญหาความยากจน </t>
  </si>
  <si>
    <t>โดยการส่งเสริมการจัดทำแผนชุมชนพึ่งตนเอง</t>
  </si>
  <si>
    <t>๓.๖  เพิ่มศักยภาพโอกาสแก่คนยากจนและผู้ด้อยโอกาส</t>
  </si>
  <si>
    <t>๓.๗  สงเคราะห์ และช่วยเหลือแก่ผู้ยากจนและผู้ด้อยโอกาสในด้านที่อยู่อาศัยและ</t>
  </si>
  <si>
    <t>การดำรงชีวิต</t>
  </si>
  <si>
    <t>๓.๘  ส่งเสริมกระบวนการเรียนรู้ในการดำเนินชีวิตตามแนว ปรัชญาเศรษฐกิจพอเพียง</t>
  </si>
  <si>
    <t>๓.๙ พัฒนาระบบโครงสร้างพื้นฐานด้านการเกษตร เพื่อเพิ่มขีดความสามารถ</t>
  </si>
  <si>
    <t>ในการผลิตสินค้าเกษตร</t>
  </si>
  <si>
    <t>๔. การจัดการทรัพยากรธรรมชาติและสิ่งแวดล้อม</t>
  </si>
  <si>
    <t>๔.๑  เสริมสร้างการมีส่วนร่วมของชุมชนในการจัดการเพื่ออนุรักษ์ พัฒนา และฟื้นฟู</t>
  </si>
  <si>
    <t>ทรัพยากรธรรมชาติและสิ่งแวดล้อมในท้องถิ่นให้คงอยู่อย่างยั่งยืน</t>
  </si>
  <si>
    <t>๔.๒  อนุรักษ์ ฟื้นฟูพื้นที่ป่า และป่าต้นน้ำลำธารให้เกิดความสมบูรณ์</t>
  </si>
  <si>
    <t>๔.๓  พัฒนาฟื้นฟูแหล่งน้ำและการบริหารจัดการน้ำอย่างเป็นระบบและมีประสิทธิภาพ</t>
  </si>
  <si>
    <t>๔.๔  การพัฒนาและปรับปรุงคุณภาพดินให้อุดมสมบูรณ์</t>
  </si>
  <si>
    <t>๔.๕  เพิ่มประสิทธิภาพการจัดการขยะชุมชน สิ่งปฏิกูลและน้ำเสีย</t>
  </si>
  <si>
    <t>๕  การพัฒนาระบบบริหารจัดการที่ดี</t>
  </si>
  <si>
    <t>๕.๑  เสริมสร้างการพัฒนาการเมืองท้องถิ่นให้โปร่งใสสุจริต เพื่อสนับสนุนการสร้าง</t>
  </si>
  <si>
    <t>วัฒนธรรมประชาธิปไตยและวัฒนธรรมธรรมาภิบาล</t>
  </si>
  <si>
    <t>๕.๒  พัฒนาภาวะผู้นำท้องถิ่นที่มีคุณธรรม จริยธรรม     และธรรมาภิบาล</t>
  </si>
  <si>
    <t xml:space="preserve">๕.๓  พัฒนาสมรรถนะการทำงานของบุคลากร อบต.ดงเมืองแอม ทุกระดับ อย่างต่อเนื่อง </t>
  </si>
  <si>
    <t>๕.๔  พัฒนาเพิ่มขีดความสามารถในด้านการบริหารจัดการ การเงิน การคลัง และงบ</t>
  </si>
  <si>
    <t>ประมาณของ อบต.ดงเมืองแอม ให้มีประสิทธิภาพ โดยยึดหลักธรรมาภิบาล</t>
  </si>
  <si>
    <t>๕.๕ พัฒนาระบบเทคโนโลยีสารสนเทศให้ทันสมัย เพื่อการบริหารงานและการบริการประชาชน</t>
  </si>
  <si>
    <t>๕.๖  เสริมสร้างความเข้มแข็งและการมีส่วนร่วมของภาคประชาชน</t>
  </si>
  <si>
    <t>รวมทั้งสิ้น</t>
  </si>
  <si>
    <t>แผนการดำเนินงาน  ประจำปีงบประมาณ  พ.ศ. ๒๕๖๓</t>
  </si>
  <si>
    <t>พ.ศ. ๒๕๖๒</t>
  </si>
  <si>
    <t>พ.ศ. ๒๕๖๓</t>
  </si>
  <si>
    <t>ก่อสร้างถนน คสล. หมู่ ๓</t>
  </si>
  <si>
    <t>(จากบ้านนายสีดา  ผังดี ถึง บ้านนางสัมฤทธิ์</t>
  </si>
  <si>
    <t>มูลฉวี)</t>
  </si>
  <si>
    <t>ขนาดกว้าง ๓ เมตร ยาว ๓๐ เมตร</t>
  </si>
  <si>
    <t>หนาเฉลี่ย ๐.๑๕ เมตร หรือมีพื้นที่ไม่</t>
  </si>
  <si>
    <t>น้อยกว่า ๙๐ ตารางเมตร</t>
  </si>
  <si>
    <t>หมู่ ๓</t>
  </si>
  <si>
    <t>ก่อสร้างถนน คสล. หมู่ ๑๓</t>
  </si>
  <si>
    <t xml:space="preserve">รหัสสายทาง ขก.ถ.๙๙-๐๐๖ </t>
  </si>
  <si>
    <t>(สายหนองแวงประชา-หนองแวงใหม่)</t>
  </si>
  <si>
    <t>ขนาดกว้าง ๕ เมตร ยาว ๑๗๐ เมตร</t>
  </si>
  <si>
    <t>น้อยกว่า ๘๕๐ ตารางเมตร</t>
  </si>
  <si>
    <t>หมู่ ๑๓</t>
  </si>
  <si>
    <t>ก่อสร้างถนน คสล. หมู่ ๑๕</t>
  </si>
  <si>
    <t>(ห้วยยางศรีวิไลถึงห้วยเตย)</t>
  </si>
  <si>
    <t>ขนาดกว้าง ๕ เมตร ยาว ๙๐ เมตร</t>
  </si>
  <si>
    <t>น้อยกว่า ๔๕๐ ตารางเมตร)</t>
  </si>
  <si>
    <t>หมู่ ๑๕</t>
  </si>
  <si>
    <t xml:space="preserve">                                                                                บัญชีโครงการ                                                                                  ๘</t>
  </si>
  <si>
    <r>
      <rPr>
        <sz val="16"/>
        <rFont val="TH SarabunPSK"/>
        <family val="2"/>
      </rPr>
      <t xml:space="preserve">                                                                                                             </t>
    </r>
    <r>
      <rPr>
        <b/>
        <u/>
        <sz val="16"/>
        <rFont val="TH SarabunPSK"/>
        <family val="2"/>
      </rPr>
      <t>ส่วนที่ ๒</t>
    </r>
    <r>
      <rPr>
        <sz val="16"/>
        <rFont val="TH SarabunPSK"/>
        <family val="2"/>
      </rPr>
      <t xml:space="preserve">                                                         ๓                                                                              </t>
    </r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</si>
</sst>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3" xfId="0" applyFont="1" applyBorder="1"/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8" xfId="0" applyFont="1" applyBorder="1"/>
    <xf numFmtId="0" fontId="2" fillId="0" borderId="15" xfId="0" applyFont="1" applyBorder="1"/>
    <xf numFmtId="0" fontId="0" fillId="0" borderId="15" xfId="0" applyBorder="1"/>
    <xf numFmtId="0" fontId="0" fillId="0" borderId="14" xfId="0" applyBorder="1"/>
    <xf numFmtId="0" fontId="2" fillId="0" borderId="13" xfId="0" applyFont="1" applyBorder="1" applyAlignment="1">
      <alignment textRotation="90"/>
    </xf>
    <xf numFmtId="59" fontId="2" fillId="0" borderId="13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3" xfId="0" applyFont="1" applyBorder="1" applyAlignment="1">
      <alignment textRotation="90"/>
    </xf>
    <xf numFmtId="0" fontId="2" fillId="0" borderId="2" xfId="0" applyFont="1" applyBorder="1" applyAlignment="1">
      <alignment textRotation="90"/>
    </xf>
    <xf numFmtId="0" fontId="2" fillId="0" borderId="14" xfId="0" applyFont="1" applyBorder="1"/>
    <xf numFmtId="0" fontId="2" fillId="0" borderId="13" xfId="0" applyFont="1" applyBorder="1" applyAlignment="1">
      <alignment horizontal="center"/>
    </xf>
    <xf numFmtId="0" fontId="0" fillId="0" borderId="13" xfId="0" applyBorder="1"/>
    <xf numFmtId="61" fontId="2" fillId="0" borderId="0" xfId="0" applyNumberFormat="1" applyFont="1" applyBorder="1" applyAlignment="1">
      <alignment horizontal="center"/>
    </xf>
    <xf numFmtId="61" fontId="2" fillId="0" borderId="3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0" borderId="13" xfId="0" applyFont="1" applyBorder="1" applyAlignment="1">
      <alignment horizontal="center" textRotation="90"/>
    </xf>
    <xf numFmtId="0" fontId="3" fillId="0" borderId="0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0" fontId="2" fillId="0" borderId="8" xfId="0" applyFont="1" applyBorder="1" applyAlignment="1">
      <alignment horizontal="center"/>
    </xf>
    <xf numFmtId="60" fontId="2" fillId="0" borderId="15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/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shrinkToFit="1"/>
    </xf>
    <xf numFmtId="61" fontId="5" fillId="0" borderId="15" xfId="0" applyNumberFormat="1" applyFont="1" applyBorder="1" applyAlignment="1">
      <alignment horizontal="center"/>
    </xf>
    <xf numFmtId="62" fontId="5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shrinkToFit="1"/>
    </xf>
    <xf numFmtId="0" fontId="5" fillId="0" borderId="15" xfId="0" applyFont="1" applyBorder="1" applyAlignment="1">
      <alignment horizontal="center"/>
    </xf>
    <xf numFmtId="0" fontId="7" fillId="0" borderId="1" xfId="0" applyFont="1" applyFill="1" applyBorder="1" applyAlignment="1">
      <alignment horizontal="right" vertical="center" shrinkToFit="1"/>
    </xf>
    <xf numFmtId="61" fontId="7" fillId="0" borderId="1" xfId="0" applyNumberFormat="1" applyFont="1" applyBorder="1" applyAlignment="1">
      <alignment horizontal="center" vertical="center"/>
    </xf>
    <xf numFmtId="62" fontId="7" fillId="0" borderId="1" xfId="0" applyNumberFormat="1" applyFont="1" applyBorder="1" applyAlignment="1">
      <alignment horizontal="center"/>
    </xf>
    <xf numFmtId="62" fontId="7" fillId="0" borderId="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shrinkToFit="1"/>
    </xf>
    <xf numFmtId="0" fontId="5" fillId="0" borderId="14" xfId="0" applyFont="1" applyBorder="1" applyAlignment="1">
      <alignment shrinkToFit="1"/>
    </xf>
    <xf numFmtId="61" fontId="5" fillId="0" borderId="14" xfId="0" applyNumberFormat="1" applyFont="1" applyBorder="1" applyAlignment="1">
      <alignment horizontal="center"/>
    </xf>
    <xf numFmtId="62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shrinkToFit="1"/>
    </xf>
    <xf numFmtId="59" fontId="5" fillId="0" borderId="15" xfId="0" applyNumberFormat="1" applyFont="1" applyBorder="1" applyAlignment="1">
      <alignment horizontal="center"/>
    </xf>
    <xf numFmtId="59" fontId="5" fillId="0" borderId="14" xfId="0" applyNumberFormat="1" applyFont="1" applyBorder="1" applyAlignment="1">
      <alignment horizontal="center"/>
    </xf>
    <xf numFmtId="0" fontId="7" fillId="0" borderId="13" xfId="0" applyFont="1" applyBorder="1" applyAlignment="1">
      <alignment shrinkToFit="1"/>
    </xf>
    <xf numFmtId="61" fontId="8" fillId="0" borderId="1" xfId="0" applyNumberFormat="1" applyFont="1" applyBorder="1" applyAlignment="1">
      <alignment horizontal="center" vertical="top"/>
    </xf>
    <xf numFmtId="62" fontId="8" fillId="0" borderId="1" xfId="0" applyNumberFormat="1" applyFont="1" applyBorder="1" applyAlignment="1">
      <alignment horizontal="center" vertical="top"/>
    </xf>
    <xf numFmtId="61" fontId="5" fillId="0" borderId="0" xfId="0" applyNumberFormat="1" applyFont="1" applyAlignment="1">
      <alignment horizontal="center"/>
    </xf>
    <xf numFmtId="0" fontId="9" fillId="0" borderId="15" xfId="0" applyFont="1" applyBorder="1" applyAlignment="1">
      <alignment shrinkToFit="1"/>
    </xf>
    <xf numFmtId="0" fontId="7" fillId="0" borderId="1" xfId="0" applyFont="1" applyFill="1" applyBorder="1" applyAlignment="1">
      <alignment horizontal="right" vertical="center"/>
    </xf>
    <xf numFmtId="6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5" xfId="0" applyFont="1" applyBorder="1" applyAlignment="1">
      <alignment shrinkToFit="1"/>
    </xf>
    <xf numFmtId="61" fontId="5" fillId="0" borderId="5" xfId="0" applyNumberFormat="1" applyFont="1" applyBorder="1" applyAlignment="1">
      <alignment horizontal="center"/>
    </xf>
    <xf numFmtId="62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shrinkToFit="1"/>
    </xf>
    <xf numFmtId="59" fontId="5" fillId="0" borderId="5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7</xdr:row>
      <xdr:rowOff>161927</xdr:rowOff>
    </xdr:from>
    <xdr:to>
      <xdr:col>17</xdr:col>
      <xdr:colOff>190500</xdr:colOff>
      <xdr:row>7</xdr:row>
      <xdr:rowOff>171450</xdr:rowOff>
    </xdr:to>
    <xdr:cxnSp macro="">
      <xdr:nvCxnSpPr>
        <xdr:cNvPr id="6" name="ลูกศรเชื่อมต่อแบบตรง 5"/>
        <xdr:cNvCxnSpPr/>
      </xdr:nvCxnSpPr>
      <xdr:spPr>
        <a:xfrm>
          <a:off x="6562725" y="2514602"/>
          <a:ext cx="2581275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171450</xdr:rowOff>
    </xdr:from>
    <xdr:to>
      <xdr:col>17</xdr:col>
      <xdr:colOff>171450</xdr:colOff>
      <xdr:row>11</xdr:row>
      <xdr:rowOff>180973</xdr:rowOff>
    </xdr:to>
    <xdr:cxnSp macro="">
      <xdr:nvCxnSpPr>
        <xdr:cNvPr id="12" name="ลูกศรเชื่อมต่อแบบตรง 11"/>
        <xdr:cNvCxnSpPr/>
      </xdr:nvCxnSpPr>
      <xdr:spPr>
        <a:xfrm>
          <a:off x="6543675" y="3352800"/>
          <a:ext cx="2581275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15</xdr:row>
      <xdr:rowOff>142875</xdr:rowOff>
    </xdr:from>
    <xdr:to>
      <xdr:col>17</xdr:col>
      <xdr:colOff>180975</xdr:colOff>
      <xdr:row>15</xdr:row>
      <xdr:rowOff>152398</xdr:rowOff>
    </xdr:to>
    <xdr:cxnSp macro="">
      <xdr:nvCxnSpPr>
        <xdr:cNvPr id="13" name="ลูกศรเชื่อมต่อแบบตรง 12"/>
        <xdr:cNvCxnSpPr/>
      </xdr:nvCxnSpPr>
      <xdr:spPr>
        <a:xfrm>
          <a:off x="6553200" y="4152900"/>
          <a:ext cx="2581275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"/>
  <sheetViews>
    <sheetView topLeftCell="A85" zoomScale="136" zoomScaleNormal="136" workbookViewId="0">
      <selection activeCell="A3" sqref="A3:R3"/>
    </sheetView>
  </sheetViews>
  <sheetFormatPr defaultRowHeight="14.25"/>
  <cols>
    <col min="1" max="1" width="5.375" customWidth="1"/>
    <col min="2" max="2" width="29" customWidth="1"/>
    <col min="3" max="3" width="22.875" customWidth="1"/>
    <col min="4" max="4" width="10.375" customWidth="1"/>
    <col min="5" max="5" width="9.125" customWidth="1"/>
    <col min="6" max="6" width="11.25" customWidth="1"/>
    <col min="7" max="18" width="2.875" customWidth="1"/>
  </cols>
  <sheetData>
    <row r="1" spans="1:19" ht="24">
      <c r="A1" s="75" t="s">
        <v>109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9" ht="24">
      <c r="A2" s="75" t="s">
        <v>88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9" ht="24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9" ht="24" customHeight="1">
      <c r="A4" s="76" t="s">
        <v>21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1:19" ht="21.75">
      <c r="A5" s="77" t="s">
        <v>22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9" ht="29.25" customHeight="1">
      <c r="A6" s="73" t="s">
        <v>1</v>
      </c>
      <c r="B6" s="81" t="s">
        <v>2</v>
      </c>
      <c r="C6" s="83" t="s">
        <v>3</v>
      </c>
      <c r="D6" s="85" t="s">
        <v>4</v>
      </c>
      <c r="E6" s="73" t="s">
        <v>5</v>
      </c>
      <c r="F6" s="87" t="s">
        <v>6</v>
      </c>
      <c r="G6" s="78" t="s">
        <v>89</v>
      </c>
      <c r="H6" s="79"/>
      <c r="I6" s="80"/>
      <c r="J6" s="79" t="s">
        <v>90</v>
      </c>
      <c r="K6" s="79"/>
      <c r="L6" s="79"/>
      <c r="M6" s="79"/>
      <c r="N6" s="79"/>
      <c r="O6" s="79"/>
      <c r="P6" s="79"/>
      <c r="Q6" s="79"/>
      <c r="R6" s="80"/>
    </row>
    <row r="7" spans="1:19" ht="24">
      <c r="A7" s="74"/>
      <c r="B7" s="82"/>
      <c r="C7" s="84"/>
      <c r="D7" s="86"/>
      <c r="E7" s="74"/>
      <c r="F7" s="82"/>
      <c r="G7" s="32" t="s">
        <v>7</v>
      </c>
      <c r="H7" s="33" t="s">
        <v>8</v>
      </c>
      <c r="I7" s="32" t="s">
        <v>9</v>
      </c>
      <c r="J7" s="33" t="s">
        <v>10</v>
      </c>
      <c r="K7" s="32" t="s">
        <v>11</v>
      </c>
      <c r="L7" s="33" t="s">
        <v>12</v>
      </c>
      <c r="M7" s="32" t="s">
        <v>13</v>
      </c>
      <c r="N7" s="34" t="s">
        <v>14</v>
      </c>
      <c r="O7" s="31" t="s">
        <v>15</v>
      </c>
      <c r="P7" s="31" t="s">
        <v>16</v>
      </c>
      <c r="Q7" s="33" t="s">
        <v>17</v>
      </c>
      <c r="R7" s="35" t="s">
        <v>18</v>
      </c>
    </row>
    <row r="8" spans="1:19" ht="21.75">
      <c r="A8" s="18">
        <v>1</v>
      </c>
      <c r="B8" s="10" t="s">
        <v>91</v>
      </c>
      <c r="C8" s="19" t="s">
        <v>94</v>
      </c>
      <c r="D8" s="25">
        <v>55500</v>
      </c>
      <c r="E8" s="23" t="s">
        <v>97</v>
      </c>
      <c r="F8" s="12" t="s">
        <v>23</v>
      </c>
      <c r="G8" s="19"/>
      <c r="H8" s="20"/>
      <c r="I8" s="17"/>
      <c r="J8" s="20"/>
      <c r="K8" s="17"/>
      <c r="L8" s="20"/>
      <c r="M8" s="17"/>
      <c r="N8" s="21"/>
      <c r="O8" s="17"/>
      <c r="P8" s="20"/>
      <c r="Q8" s="17"/>
      <c r="R8" s="19"/>
      <c r="S8" s="5"/>
    </row>
    <row r="9" spans="1:19" ht="21.75">
      <c r="A9" s="14"/>
      <c r="B9" s="11" t="s">
        <v>92</v>
      </c>
      <c r="C9" s="14" t="s">
        <v>95</v>
      </c>
      <c r="D9" s="11"/>
      <c r="E9" s="14"/>
      <c r="F9" s="11"/>
      <c r="G9" s="14"/>
      <c r="H9" s="11"/>
      <c r="I9" s="14"/>
      <c r="J9" s="5"/>
      <c r="K9" s="15"/>
      <c r="L9" s="5"/>
      <c r="M9" s="15"/>
      <c r="N9" s="4"/>
      <c r="O9" s="15"/>
      <c r="P9" s="5"/>
      <c r="Q9" s="15"/>
      <c r="R9" s="15"/>
      <c r="S9" s="5"/>
    </row>
    <row r="10" spans="1:19" ht="21.75">
      <c r="A10" s="14"/>
      <c r="B10" s="11" t="s">
        <v>93</v>
      </c>
      <c r="C10" s="14" t="s">
        <v>96</v>
      </c>
      <c r="D10" s="11"/>
      <c r="E10" s="14"/>
      <c r="F10" s="11"/>
      <c r="G10" s="14"/>
      <c r="H10" s="11"/>
      <c r="I10" s="14"/>
      <c r="J10" s="5"/>
      <c r="K10" s="15"/>
      <c r="L10" s="5"/>
      <c r="M10" s="15"/>
      <c r="N10" s="4"/>
      <c r="O10" s="15"/>
      <c r="P10" s="5"/>
      <c r="Q10" s="15"/>
      <c r="R10" s="15"/>
      <c r="S10" s="5"/>
    </row>
    <row r="11" spans="1:19" ht="21.75">
      <c r="A11" s="22"/>
      <c r="B11" s="13"/>
      <c r="C11" s="22"/>
      <c r="D11" s="13"/>
      <c r="E11" s="22"/>
      <c r="F11" s="13"/>
      <c r="G11" s="22"/>
      <c r="H11" s="13"/>
      <c r="I11" s="22"/>
      <c r="J11" s="8"/>
      <c r="K11" s="16"/>
      <c r="L11" s="8"/>
      <c r="M11" s="16"/>
      <c r="N11" s="7"/>
      <c r="O11" s="16"/>
      <c r="P11" s="8"/>
      <c r="Q11" s="16"/>
      <c r="R11" s="16"/>
      <c r="S11" s="5"/>
    </row>
    <row r="12" spans="1:19" ht="21.75">
      <c r="A12" s="18">
        <v>2</v>
      </c>
      <c r="B12" s="10" t="s">
        <v>98</v>
      </c>
      <c r="C12" s="19" t="s">
        <v>101</v>
      </c>
      <c r="D12" s="26">
        <v>490000</v>
      </c>
      <c r="E12" s="23" t="s">
        <v>103</v>
      </c>
      <c r="F12" s="12" t="s">
        <v>20</v>
      </c>
      <c r="G12" s="19"/>
      <c r="H12" s="10"/>
      <c r="I12" s="19"/>
      <c r="J12" s="2"/>
      <c r="K12" s="24"/>
      <c r="L12" s="2"/>
      <c r="M12" s="24"/>
      <c r="N12" s="1"/>
      <c r="O12" s="24"/>
      <c r="P12" s="2"/>
      <c r="Q12" s="24"/>
      <c r="R12" s="3"/>
    </row>
    <row r="13" spans="1:19" ht="21.75">
      <c r="A13" s="14"/>
      <c r="B13" s="11" t="s">
        <v>99</v>
      </c>
      <c r="C13" s="37" t="s">
        <v>95</v>
      </c>
      <c r="D13" s="11"/>
      <c r="E13" s="14"/>
      <c r="F13" s="11"/>
      <c r="G13" s="14"/>
      <c r="H13" s="11"/>
      <c r="I13" s="14"/>
      <c r="J13" s="5"/>
      <c r="K13" s="15"/>
      <c r="L13" s="5"/>
      <c r="M13" s="15"/>
      <c r="N13" s="4"/>
      <c r="O13" s="15"/>
      <c r="P13" s="5"/>
      <c r="Q13" s="15"/>
      <c r="R13" s="6"/>
    </row>
    <row r="14" spans="1:19" ht="21.75">
      <c r="A14" s="14"/>
      <c r="B14" s="11" t="s">
        <v>100</v>
      </c>
      <c r="C14" s="37" t="s">
        <v>102</v>
      </c>
      <c r="D14" s="11"/>
      <c r="E14" s="14"/>
      <c r="F14" s="11"/>
      <c r="G14" s="14"/>
      <c r="H14" s="11"/>
      <c r="I14" s="14"/>
      <c r="J14" s="5"/>
      <c r="K14" s="15"/>
      <c r="L14" s="5"/>
      <c r="M14" s="15"/>
      <c r="N14" s="4"/>
      <c r="O14" s="15"/>
      <c r="P14" s="5"/>
      <c r="Q14" s="15"/>
      <c r="R14" s="6"/>
    </row>
    <row r="15" spans="1:19" ht="21.75">
      <c r="A15" s="22"/>
      <c r="B15" s="13"/>
      <c r="C15" s="22"/>
      <c r="D15" s="13"/>
      <c r="E15" s="22"/>
      <c r="F15" s="13"/>
      <c r="G15" s="22"/>
      <c r="H15" s="13"/>
      <c r="I15" s="22"/>
      <c r="J15" s="8"/>
      <c r="K15" s="16"/>
      <c r="L15" s="8"/>
      <c r="M15" s="16"/>
      <c r="N15" s="7"/>
      <c r="O15" s="16"/>
      <c r="P15" s="8"/>
      <c r="Q15" s="16"/>
      <c r="R15" s="9"/>
    </row>
    <row r="16" spans="1:19" ht="21.75">
      <c r="A16" s="18">
        <v>3</v>
      </c>
      <c r="B16" s="29" t="s">
        <v>104</v>
      </c>
      <c r="C16" s="19" t="s">
        <v>106</v>
      </c>
      <c r="D16" s="26">
        <v>262000</v>
      </c>
      <c r="E16" s="23" t="s">
        <v>108</v>
      </c>
      <c r="F16" s="12" t="s">
        <v>20</v>
      </c>
      <c r="G16" s="24"/>
      <c r="H16" s="2"/>
      <c r="I16" s="24"/>
      <c r="J16" s="2"/>
      <c r="K16" s="24"/>
      <c r="L16" s="2"/>
      <c r="M16" s="24"/>
      <c r="N16" s="1"/>
      <c r="O16" s="24"/>
      <c r="P16" s="2"/>
      <c r="Q16" s="24"/>
      <c r="R16" s="3"/>
    </row>
    <row r="17" spans="1:18" ht="21.75">
      <c r="A17" s="27"/>
      <c r="B17" s="72" t="s">
        <v>105</v>
      </c>
      <c r="C17" s="14" t="s">
        <v>95</v>
      </c>
      <c r="D17" s="11"/>
      <c r="E17" s="14"/>
      <c r="F17" s="6"/>
      <c r="G17" s="6"/>
      <c r="H17" s="5"/>
      <c r="I17" s="15"/>
      <c r="J17" s="5"/>
      <c r="K17" s="15"/>
      <c r="L17" s="5"/>
      <c r="M17" s="15"/>
      <c r="N17" s="4"/>
      <c r="O17" s="15"/>
      <c r="P17" s="5"/>
      <c r="Q17" s="15"/>
      <c r="R17" s="6"/>
    </row>
    <row r="18" spans="1:18" ht="21.75">
      <c r="A18" s="27"/>
      <c r="B18" s="28"/>
      <c r="C18" s="14" t="s">
        <v>107</v>
      </c>
      <c r="D18" s="25"/>
      <c r="E18" s="27"/>
      <c r="F18" s="28"/>
      <c r="G18" s="15"/>
      <c r="H18" s="5"/>
      <c r="I18" s="15"/>
      <c r="J18" s="5"/>
      <c r="K18" s="15"/>
      <c r="L18" s="5"/>
      <c r="M18" s="15"/>
      <c r="N18" s="4"/>
      <c r="O18" s="15"/>
      <c r="P18" s="5"/>
      <c r="Q18" s="15"/>
      <c r="R18" s="6"/>
    </row>
    <row r="19" spans="1:18" ht="21.75">
      <c r="A19" s="30"/>
      <c r="B19" s="36"/>
      <c r="C19" s="22"/>
      <c r="D19" s="8"/>
      <c r="E19" s="16"/>
      <c r="F19" s="8"/>
      <c r="G19" s="16"/>
      <c r="H19" s="8"/>
      <c r="I19" s="16"/>
      <c r="J19" s="8"/>
      <c r="K19" s="16"/>
      <c r="L19" s="8"/>
      <c r="M19" s="16"/>
      <c r="N19" s="7"/>
      <c r="O19" s="16"/>
      <c r="P19" s="8"/>
      <c r="Q19" s="16"/>
      <c r="R19" s="9"/>
    </row>
  </sheetData>
  <mergeCells count="13">
    <mergeCell ref="A6:A7"/>
    <mergeCell ref="A1:R1"/>
    <mergeCell ref="A2:R2"/>
    <mergeCell ref="A3:R3"/>
    <mergeCell ref="A4:R4"/>
    <mergeCell ref="A5:R5"/>
    <mergeCell ref="G6:I6"/>
    <mergeCell ref="J6:R6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useFirstPageNumber="1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A3" sqref="A3:F3"/>
    </sheetView>
  </sheetViews>
  <sheetFormatPr defaultRowHeight="14.25"/>
  <cols>
    <col min="1" max="1" width="57.5" customWidth="1"/>
    <col min="2" max="2" width="12.375" customWidth="1"/>
    <col min="3" max="3" width="12.625" customWidth="1"/>
    <col min="4" max="4" width="16.375" customWidth="1"/>
    <col min="5" max="6" width="11.75" customWidth="1"/>
  </cols>
  <sheetData>
    <row r="1" spans="1:6" ht="24">
      <c r="A1" s="88" t="s">
        <v>110</v>
      </c>
      <c r="B1" s="89"/>
      <c r="C1" s="89"/>
      <c r="D1" s="89"/>
      <c r="E1" s="89"/>
      <c r="F1" s="89"/>
    </row>
    <row r="2" spans="1:6" ht="24">
      <c r="A2" s="90" t="s">
        <v>24</v>
      </c>
      <c r="B2" s="90"/>
      <c r="C2" s="90"/>
      <c r="D2" s="90"/>
      <c r="E2" s="90"/>
      <c r="F2" s="90"/>
    </row>
    <row r="3" spans="1:6" ht="24">
      <c r="A3" s="90"/>
      <c r="B3" s="90"/>
      <c r="C3" s="90"/>
      <c r="D3" s="90"/>
      <c r="E3" s="90"/>
      <c r="F3" s="90"/>
    </row>
    <row r="4" spans="1:6" ht="24">
      <c r="A4" s="90" t="s">
        <v>25</v>
      </c>
      <c r="B4" s="90"/>
      <c r="C4" s="90"/>
      <c r="D4" s="90"/>
      <c r="E4" s="90"/>
      <c r="F4" s="90"/>
    </row>
    <row r="5" spans="1:6" ht="96">
      <c r="A5" s="38" t="s">
        <v>26</v>
      </c>
      <c r="B5" s="39" t="s">
        <v>27</v>
      </c>
      <c r="C5" s="39" t="s">
        <v>28</v>
      </c>
      <c r="D5" s="39" t="s">
        <v>29</v>
      </c>
      <c r="E5" s="39" t="s">
        <v>30</v>
      </c>
      <c r="F5" s="39" t="s">
        <v>31</v>
      </c>
    </row>
    <row r="6" spans="1:6" ht="24">
      <c r="A6" s="40" t="s">
        <v>32</v>
      </c>
      <c r="B6" s="41"/>
      <c r="C6" s="41"/>
      <c r="D6" s="41"/>
      <c r="E6" s="41"/>
      <c r="F6" s="41"/>
    </row>
    <row r="7" spans="1:6" ht="24">
      <c r="A7" s="42" t="s">
        <v>33</v>
      </c>
      <c r="B7" s="43">
        <v>3</v>
      </c>
      <c r="C7" s="44">
        <f>B7*100/B65</f>
        <v>100</v>
      </c>
      <c r="D7" s="44">
        <v>807500</v>
      </c>
      <c r="E7" s="44">
        <f>D7/D65*100</f>
        <v>100</v>
      </c>
      <c r="F7" s="45" t="s">
        <v>19</v>
      </c>
    </row>
    <row r="8" spans="1:6" ht="24">
      <c r="A8" s="42" t="s">
        <v>34</v>
      </c>
      <c r="B8" s="43"/>
      <c r="C8" s="44"/>
      <c r="D8" s="44"/>
      <c r="E8" s="44"/>
      <c r="F8" s="46"/>
    </row>
    <row r="9" spans="1:6" ht="24">
      <c r="A9" s="42" t="s">
        <v>35</v>
      </c>
      <c r="B9" s="43"/>
      <c r="C9" s="44">
        <f>B9*100/B65</f>
        <v>0</v>
      </c>
      <c r="D9" s="44"/>
      <c r="E9" s="44">
        <f>D9/D65*100</f>
        <v>0</v>
      </c>
      <c r="F9" s="45"/>
    </row>
    <row r="10" spans="1:6" ht="24">
      <c r="A10" s="42" t="s">
        <v>36</v>
      </c>
      <c r="B10" s="43"/>
      <c r="C10" s="44">
        <f>B10*100/B65</f>
        <v>0</v>
      </c>
      <c r="D10" s="44"/>
      <c r="E10" s="44">
        <f>D10/D65*100</f>
        <v>0</v>
      </c>
      <c r="F10" s="45"/>
    </row>
    <row r="11" spans="1:6" ht="24">
      <c r="A11" s="42" t="s">
        <v>37</v>
      </c>
      <c r="B11" s="43"/>
      <c r="C11" s="44"/>
      <c r="D11" s="44"/>
      <c r="E11" s="44"/>
      <c r="F11" s="46"/>
    </row>
    <row r="12" spans="1:6" ht="24">
      <c r="A12" s="47" t="s">
        <v>38</v>
      </c>
      <c r="B12" s="48">
        <f>SUM(B7:B11)</f>
        <v>3</v>
      </c>
      <c r="C12" s="49">
        <f>B12*100/B65</f>
        <v>100</v>
      </c>
      <c r="D12" s="50">
        <f>SUM(D7:D11)</f>
        <v>807500</v>
      </c>
      <c r="E12" s="50">
        <f>SUM(E7:E11)</f>
        <v>100</v>
      </c>
      <c r="F12" s="38"/>
    </row>
    <row r="13" spans="1:6" ht="24">
      <c r="A13" s="51" t="s">
        <v>39</v>
      </c>
      <c r="B13" s="43"/>
      <c r="C13" s="44"/>
      <c r="D13" s="44"/>
      <c r="E13" s="44"/>
      <c r="F13" s="41"/>
    </row>
    <row r="14" spans="1:6" ht="24">
      <c r="A14" s="42" t="s">
        <v>40</v>
      </c>
      <c r="B14" s="43"/>
      <c r="C14" s="44">
        <f>B14*100/B65</f>
        <v>0</v>
      </c>
      <c r="D14" s="44"/>
      <c r="E14" s="44">
        <f>D14/D65*100</f>
        <v>0</v>
      </c>
      <c r="F14" s="45"/>
    </row>
    <row r="15" spans="1:6" ht="24">
      <c r="A15" s="42" t="s">
        <v>41</v>
      </c>
      <c r="B15" s="43"/>
      <c r="C15" s="44"/>
      <c r="D15" s="44"/>
      <c r="E15" s="44"/>
      <c r="F15" s="45"/>
    </row>
    <row r="16" spans="1:6" ht="24">
      <c r="A16" s="42" t="s">
        <v>42</v>
      </c>
      <c r="B16" s="43"/>
      <c r="C16" s="44">
        <f>B16*100/B65</f>
        <v>0</v>
      </c>
      <c r="D16" s="44"/>
      <c r="E16" s="44">
        <f>D16/D65*100</f>
        <v>0</v>
      </c>
      <c r="F16" s="45"/>
    </row>
    <row r="17" spans="1:7" ht="24">
      <c r="A17" s="52" t="s">
        <v>43</v>
      </c>
      <c r="B17" s="53"/>
      <c r="C17" s="54"/>
      <c r="D17" s="54"/>
      <c r="E17" s="54"/>
      <c r="F17" s="55"/>
    </row>
    <row r="18" spans="1:7" ht="24">
      <c r="A18" s="52" t="s">
        <v>44</v>
      </c>
      <c r="B18" s="53"/>
      <c r="C18" s="54"/>
      <c r="D18" s="54"/>
      <c r="E18" s="54"/>
      <c r="F18" s="55"/>
    </row>
    <row r="19" spans="1:7" ht="24">
      <c r="A19" s="42" t="s">
        <v>45</v>
      </c>
      <c r="B19" s="43"/>
      <c r="C19" s="44">
        <f>B19*100/B65</f>
        <v>0</v>
      </c>
      <c r="D19" s="44"/>
      <c r="E19" s="44">
        <f>D19/D65*100</f>
        <v>0</v>
      </c>
      <c r="F19" s="45"/>
    </row>
    <row r="20" spans="1:7" ht="24">
      <c r="A20" s="42" t="s">
        <v>46</v>
      </c>
      <c r="B20" s="56"/>
      <c r="C20" s="44">
        <f>B20*100/B65</f>
        <v>0</v>
      </c>
      <c r="D20" s="44"/>
      <c r="E20" s="44">
        <f>D20/D65*100</f>
        <v>0</v>
      </c>
      <c r="F20" s="45"/>
    </row>
    <row r="21" spans="1:7" ht="24">
      <c r="A21" s="42" t="s">
        <v>47</v>
      </c>
      <c r="B21" s="43"/>
      <c r="C21" s="44"/>
      <c r="D21" s="44"/>
      <c r="E21" s="44"/>
      <c r="F21" s="45"/>
    </row>
    <row r="22" spans="1:7" ht="24">
      <c r="A22" s="42" t="s">
        <v>48</v>
      </c>
      <c r="B22" s="43"/>
      <c r="C22" s="44">
        <f>B22*100/B65</f>
        <v>0</v>
      </c>
      <c r="D22" s="44"/>
      <c r="E22" s="44">
        <f>D22/D65*100</f>
        <v>0</v>
      </c>
      <c r="F22" s="45"/>
    </row>
    <row r="23" spans="1:7" ht="24">
      <c r="A23" s="42" t="s">
        <v>49</v>
      </c>
      <c r="B23" s="43"/>
      <c r="C23" s="44">
        <f>B23*100/B65</f>
        <v>0</v>
      </c>
      <c r="D23" s="44"/>
      <c r="E23" s="44">
        <f>D23/D65*100</f>
        <v>0</v>
      </c>
      <c r="F23" s="45"/>
    </row>
    <row r="24" spans="1:7" ht="24">
      <c r="A24" s="42" t="s">
        <v>50</v>
      </c>
      <c r="B24" s="43"/>
      <c r="C24" s="44"/>
      <c r="D24" s="44"/>
      <c r="E24" s="44"/>
      <c r="F24" s="46"/>
    </row>
    <row r="25" spans="1:7" ht="24">
      <c r="A25" s="42" t="s">
        <v>51</v>
      </c>
      <c r="B25" s="43"/>
      <c r="C25" s="44"/>
      <c r="D25" s="44"/>
      <c r="E25" s="44"/>
      <c r="F25" s="46"/>
    </row>
    <row r="26" spans="1:7" ht="24">
      <c r="A26" s="42" t="s">
        <v>52</v>
      </c>
      <c r="B26" s="43"/>
      <c r="C26" s="44">
        <f>B26*100/B65</f>
        <v>0</v>
      </c>
      <c r="D26" s="44"/>
      <c r="E26" s="44">
        <f>D26/D65*100</f>
        <v>0</v>
      </c>
      <c r="F26" s="45"/>
    </row>
    <row r="27" spans="1:7" ht="24">
      <c r="A27" s="42" t="s">
        <v>53</v>
      </c>
      <c r="B27" s="43"/>
      <c r="C27" s="44"/>
      <c r="D27" s="44"/>
      <c r="E27" s="44"/>
      <c r="F27" s="46"/>
    </row>
    <row r="28" spans="1:7" ht="24">
      <c r="A28" s="66" t="s">
        <v>54</v>
      </c>
      <c r="B28" s="67"/>
      <c r="C28" s="68">
        <f>B28*100/B65</f>
        <v>0</v>
      </c>
      <c r="D28" s="68"/>
      <c r="E28" s="68">
        <f>D28/D65*100</f>
        <v>0</v>
      </c>
      <c r="F28" s="69"/>
      <c r="G28" s="4"/>
    </row>
    <row r="29" spans="1:7" ht="24">
      <c r="A29" s="52" t="s">
        <v>55</v>
      </c>
      <c r="B29" s="53"/>
      <c r="C29" s="54"/>
      <c r="D29" s="54"/>
      <c r="E29" s="54"/>
      <c r="F29" s="55"/>
    </row>
    <row r="30" spans="1:7" ht="24">
      <c r="A30" s="47" t="s">
        <v>38</v>
      </c>
      <c r="B30" s="48">
        <f>SUM(B14:B29)</f>
        <v>0</v>
      </c>
      <c r="C30" s="50">
        <f>B30*100/B65</f>
        <v>0</v>
      </c>
      <c r="D30" s="50">
        <f>SUM(D14:D29)</f>
        <v>0</v>
      </c>
      <c r="E30" s="50">
        <f>SUM(E14:E29)</f>
        <v>0</v>
      </c>
      <c r="F30" s="38"/>
    </row>
    <row r="31" spans="1:7" ht="24">
      <c r="A31" s="51" t="s">
        <v>56</v>
      </c>
      <c r="B31" s="43"/>
      <c r="C31" s="44"/>
      <c r="D31" s="44"/>
      <c r="E31" s="44"/>
      <c r="F31" s="46"/>
    </row>
    <row r="32" spans="1:7" ht="24">
      <c r="A32" s="42" t="s">
        <v>57</v>
      </c>
      <c r="B32" s="43"/>
      <c r="C32" s="44">
        <f>B32*100/B65</f>
        <v>0</v>
      </c>
      <c r="D32" s="44"/>
      <c r="E32" s="44">
        <f>D32/D65*100</f>
        <v>0</v>
      </c>
      <c r="F32" s="45"/>
    </row>
    <row r="33" spans="1:7" ht="24">
      <c r="A33" s="42" t="s">
        <v>58</v>
      </c>
      <c r="B33" s="43"/>
      <c r="C33" s="44"/>
      <c r="D33" s="44"/>
      <c r="E33" s="44"/>
      <c r="F33" s="46"/>
    </row>
    <row r="34" spans="1:7" ht="24">
      <c r="A34" s="42" t="s">
        <v>59</v>
      </c>
      <c r="B34" s="56"/>
      <c r="C34" s="44">
        <f>B34*100/B65</f>
        <v>0</v>
      </c>
      <c r="D34" s="44"/>
      <c r="E34" s="44">
        <f>D34/D65*100</f>
        <v>0</v>
      </c>
      <c r="F34" s="45"/>
    </row>
    <row r="35" spans="1:7" ht="24">
      <c r="A35" s="42" t="s">
        <v>60</v>
      </c>
      <c r="B35" s="43"/>
      <c r="C35" s="44"/>
      <c r="D35" s="44"/>
      <c r="E35" s="44"/>
      <c r="F35" s="46"/>
    </row>
    <row r="36" spans="1:7" ht="24">
      <c r="A36" s="42" t="s">
        <v>61</v>
      </c>
      <c r="B36" s="43"/>
      <c r="C36" s="44">
        <f>B36*100/B65</f>
        <v>0</v>
      </c>
      <c r="D36" s="44"/>
      <c r="E36" s="44">
        <f>D36/D65*100</f>
        <v>0</v>
      </c>
      <c r="F36" s="45"/>
    </row>
    <row r="37" spans="1:7" ht="24">
      <c r="A37" s="42" t="s">
        <v>62</v>
      </c>
      <c r="B37" s="43"/>
      <c r="C37" s="44">
        <f>B37*100/B65</f>
        <v>0</v>
      </c>
      <c r="D37" s="44"/>
      <c r="E37" s="44">
        <f>D37/D65*100</f>
        <v>0</v>
      </c>
      <c r="F37" s="45"/>
    </row>
    <row r="38" spans="1:7" ht="24">
      <c r="A38" s="42" t="s">
        <v>63</v>
      </c>
      <c r="B38" s="43"/>
      <c r="C38" s="44">
        <f>B38*100/B65</f>
        <v>0</v>
      </c>
      <c r="D38" s="44"/>
      <c r="E38" s="44">
        <f>D38/D65*100</f>
        <v>0</v>
      </c>
      <c r="F38" s="45"/>
    </row>
    <row r="39" spans="1:7" ht="24">
      <c r="A39" s="42" t="s">
        <v>64</v>
      </c>
      <c r="B39" s="43"/>
      <c r="C39" s="44"/>
      <c r="D39" s="44"/>
      <c r="E39" s="44"/>
      <c r="F39" s="46"/>
      <c r="G39" s="4"/>
    </row>
    <row r="40" spans="1:7" ht="24">
      <c r="A40" s="66" t="s">
        <v>65</v>
      </c>
      <c r="B40" s="70"/>
      <c r="C40" s="68">
        <f>B40*100/B65</f>
        <v>0</v>
      </c>
      <c r="D40" s="68"/>
      <c r="E40" s="68">
        <f>D40/D65*100</f>
        <v>0</v>
      </c>
      <c r="F40" s="45"/>
      <c r="G40" s="4"/>
    </row>
    <row r="41" spans="1:7" ht="24">
      <c r="A41" s="52" t="s">
        <v>66</v>
      </c>
      <c r="B41" s="57"/>
      <c r="C41" s="54">
        <f>B41*100/B65</f>
        <v>0</v>
      </c>
      <c r="D41" s="54"/>
      <c r="E41" s="54">
        <f>D41/D65*100</f>
        <v>0</v>
      </c>
      <c r="F41" s="71"/>
    </row>
    <row r="42" spans="1:7" ht="24">
      <c r="A42" s="42" t="s">
        <v>67</v>
      </c>
      <c r="B42" s="43"/>
      <c r="C42" s="44"/>
      <c r="D42" s="44"/>
      <c r="E42" s="44"/>
      <c r="F42" s="46"/>
    </row>
    <row r="43" spans="1:7" ht="24">
      <c r="A43" s="66" t="s">
        <v>68</v>
      </c>
      <c r="B43" s="67"/>
      <c r="C43" s="68">
        <f>B43*100/B65</f>
        <v>0</v>
      </c>
      <c r="D43" s="68"/>
      <c r="E43" s="68">
        <f>D43/D65*100</f>
        <v>0</v>
      </c>
      <c r="F43" s="45"/>
      <c r="G43" s="4"/>
    </row>
    <row r="44" spans="1:7" ht="24">
      <c r="A44" s="42" t="s">
        <v>69</v>
      </c>
      <c r="B44" s="43"/>
      <c r="C44" s="44">
        <f>B44*100/B65</f>
        <v>0</v>
      </c>
      <c r="D44" s="44"/>
      <c r="E44" s="44">
        <v>0</v>
      </c>
      <c r="F44" s="45"/>
    </row>
    <row r="45" spans="1:7" ht="24">
      <c r="A45" s="52" t="s">
        <v>70</v>
      </c>
      <c r="B45" s="43"/>
      <c r="C45" s="44"/>
      <c r="D45" s="44"/>
      <c r="E45" s="44"/>
      <c r="F45" s="46"/>
    </row>
    <row r="46" spans="1:7" ht="24">
      <c r="A46" s="47" t="s">
        <v>38</v>
      </c>
      <c r="B46" s="48"/>
      <c r="C46" s="50">
        <f>B46*100/B65</f>
        <v>0</v>
      </c>
      <c r="D46" s="50">
        <f>SUM(D32:D45)</f>
        <v>0</v>
      </c>
      <c r="E46" s="50">
        <f>SUM(E32:E45)</f>
        <v>0</v>
      </c>
      <c r="F46" s="38"/>
    </row>
    <row r="47" spans="1:7" ht="24">
      <c r="A47" s="58" t="s">
        <v>71</v>
      </c>
      <c r="B47" s="43"/>
      <c r="C47" s="44"/>
      <c r="D47" s="44"/>
      <c r="E47" s="44"/>
      <c r="F47" s="46"/>
    </row>
    <row r="48" spans="1:7" ht="24">
      <c r="A48" s="42" t="s">
        <v>72</v>
      </c>
      <c r="B48" s="43"/>
      <c r="C48" s="44">
        <v>1.22</v>
      </c>
      <c r="D48" s="44"/>
      <c r="E48" s="44">
        <f>D48/D65*100</f>
        <v>0</v>
      </c>
      <c r="F48" s="45"/>
    </row>
    <row r="49" spans="1:7" ht="24">
      <c r="A49" s="42" t="s">
        <v>73</v>
      </c>
      <c r="B49" s="43"/>
      <c r="C49" s="44"/>
      <c r="D49" s="44"/>
      <c r="E49" s="44"/>
      <c r="F49" s="46"/>
    </row>
    <row r="50" spans="1:7" ht="24">
      <c r="A50" s="42" t="s">
        <v>74</v>
      </c>
      <c r="B50" s="43"/>
      <c r="C50" s="44">
        <v>1.22</v>
      </c>
      <c r="D50" s="44"/>
      <c r="E50" s="44">
        <f>D50/D65*100</f>
        <v>0</v>
      </c>
      <c r="F50" s="46"/>
    </row>
    <row r="51" spans="1:7" ht="24">
      <c r="A51" s="42" t="s">
        <v>75</v>
      </c>
      <c r="B51" s="43"/>
      <c r="C51" s="44">
        <v>1.22</v>
      </c>
      <c r="D51" s="44"/>
      <c r="E51" s="44">
        <f>D51/D65*100</f>
        <v>0</v>
      </c>
      <c r="F51" s="45"/>
    </row>
    <row r="52" spans="1:7" ht="24">
      <c r="A52" s="66" t="s">
        <v>76</v>
      </c>
      <c r="B52" s="67"/>
      <c r="C52" s="68">
        <v>1.22</v>
      </c>
      <c r="D52" s="68"/>
      <c r="E52" s="68">
        <f>D52/D65*100</f>
        <v>0</v>
      </c>
      <c r="F52" s="46"/>
      <c r="G52" s="4"/>
    </row>
    <row r="53" spans="1:7" ht="24">
      <c r="A53" s="52" t="s">
        <v>77</v>
      </c>
      <c r="B53" s="53"/>
      <c r="C53" s="54">
        <f>B53*100/B65</f>
        <v>0</v>
      </c>
      <c r="D53" s="54"/>
      <c r="E53" s="54">
        <f>D53/D65*100</f>
        <v>0</v>
      </c>
      <c r="F53" s="55"/>
    </row>
    <row r="54" spans="1:7" ht="24">
      <c r="A54" s="47" t="s">
        <v>38</v>
      </c>
      <c r="B54" s="59">
        <v>0</v>
      </c>
      <c r="C54" s="50">
        <f>B54*100/B65</f>
        <v>0</v>
      </c>
      <c r="D54" s="60">
        <f>SUM(D48:D53)</f>
        <v>0</v>
      </c>
      <c r="E54" s="50">
        <f>SUM(E48:E53)</f>
        <v>0</v>
      </c>
      <c r="F54" s="38"/>
    </row>
    <row r="55" spans="1:7" ht="24">
      <c r="A55" s="51" t="s">
        <v>78</v>
      </c>
      <c r="B55" s="43"/>
      <c r="C55" s="44"/>
      <c r="D55" s="44"/>
      <c r="E55" s="44"/>
      <c r="F55" s="46"/>
    </row>
    <row r="56" spans="1:7" ht="24">
      <c r="A56" s="42" t="s">
        <v>79</v>
      </c>
      <c r="B56" s="43"/>
      <c r="C56" s="44">
        <f>B50*100/B65</f>
        <v>0</v>
      </c>
      <c r="D56" s="44">
        <v>0</v>
      </c>
      <c r="E56" s="44">
        <f>D56/D65*100</f>
        <v>0</v>
      </c>
      <c r="F56" s="45"/>
    </row>
    <row r="57" spans="1:7" ht="24">
      <c r="A57" s="42" t="s">
        <v>80</v>
      </c>
      <c r="B57" s="61"/>
      <c r="C57" s="44"/>
      <c r="D57" s="44"/>
      <c r="E57" s="44"/>
      <c r="F57" s="46"/>
    </row>
    <row r="58" spans="1:7" ht="24">
      <c r="A58" s="42" t="s">
        <v>81</v>
      </c>
      <c r="B58" s="43"/>
      <c r="C58" s="44">
        <f>B58*100/B65</f>
        <v>0</v>
      </c>
      <c r="D58" s="44">
        <v>0</v>
      </c>
      <c r="E58" s="44">
        <v>0</v>
      </c>
      <c r="F58" s="45"/>
    </row>
    <row r="59" spans="1:7" ht="24">
      <c r="A59" s="42" t="s">
        <v>82</v>
      </c>
      <c r="B59" s="43"/>
      <c r="C59" s="44">
        <f>B59*100/B65</f>
        <v>0</v>
      </c>
      <c r="D59" s="44">
        <v>0</v>
      </c>
      <c r="E59" s="44">
        <f>D59/D65*100</f>
        <v>0</v>
      </c>
      <c r="F59" s="45"/>
    </row>
    <row r="60" spans="1:7" ht="24">
      <c r="A60" s="42" t="s">
        <v>83</v>
      </c>
      <c r="B60" s="43"/>
      <c r="C60" s="44">
        <f>B60*100/B65</f>
        <v>0</v>
      </c>
      <c r="D60" s="44">
        <v>0</v>
      </c>
      <c r="E60" s="44">
        <f>D60/D65*100</f>
        <v>0</v>
      </c>
      <c r="F60" s="45"/>
    </row>
    <row r="61" spans="1:7" ht="24">
      <c r="A61" s="42" t="s">
        <v>84</v>
      </c>
      <c r="B61" s="43"/>
      <c r="C61" s="44"/>
      <c r="D61" s="44"/>
      <c r="E61" s="44"/>
      <c r="F61" s="46"/>
    </row>
    <row r="62" spans="1:7" ht="24">
      <c r="A62" s="62" t="s">
        <v>85</v>
      </c>
      <c r="B62" s="43"/>
      <c r="C62" s="44">
        <f>B62*100/B65</f>
        <v>0</v>
      </c>
      <c r="D62" s="44">
        <v>0</v>
      </c>
      <c r="E62" s="44">
        <f>D62/D65*100</f>
        <v>0</v>
      </c>
      <c r="F62" s="45"/>
    </row>
    <row r="63" spans="1:7" ht="24">
      <c r="A63" s="42" t="s">
        <v>86</v>
      </c>
      <c r="B63" s="61"/>
      <c r="C63" s="44">
        <v>0</v>
      </c>
      <c r="D63" s="54">
        <v>0</v>
      </c>
      <c r="E63" s="44">
        <v>0</v>
      </c>
      <c r="F63" s="45"/>
    </row>
    <row r="64" spans="1:7" ht="24">
      <c r="A64" s="63" t="s">
        <v>38</v>
      </c>
      <c r="B64" s="64">
        <f>SUM(B56:B63)</f>
        <v>0</v>
      </c>
      <c r="C64" s="49">
        <f>B64*100/B65</f>
        <v>0</v>
      </c>
      <c r="D64" s="49">
        <f>SUM(D56:D63)</f>
        <v>0</v>
      </c>
      <c r="E64" s="49">
        <f>SUM(E56:E63)</f>
        <v>0</v>
      </c>
      <c r="F64" s="65"/>
    </row>
    <row r="65" spans="1:6" ht="24">
      <c r="A65" s="63" t="s">
        <v>87</v>
      </c>
      <c r="B65" s="64">
        <f>SUM(B12,B30,B46,B54,B64)</f>
        <v>3</v>
      </c>
      <c r="C65" s="49">
        <f>B65*100/B65</f>
        <v>100</v>
      </c>
      <c r="D65" s="49">
        <f>SUM(D12,D30,D46,D54,D64)</f>
        <v>807500</v>
      </c>
      <c r="E65" s="49">
        <f>SUM(E12,E30,E46,E54,E64)</f>
        <v>100</v>
      </c>
      <c r="F65" s="65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2E899FF0029CAF47B73AC2A4B5BA4A6A" ma:contentTypeVersion="15" ma:contentTypeDescription="สร้างเอกสารใหม่" ma:contentTypeScope="" ma:versionID="da5046b629304f906727c7322a713cac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7d1b3994e2c30b3759c1c643eff9c859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แท็กรูป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B6E3F3-D108-4815-805E-4605F8F9C356}"/>
</file>

<file path=customXml/itemProps2.xml><?xml version="1.0" encoding="utf-8"?>
<ds:datastoreItem xmlns:ds="http://schemas.openxmlformats.org/officeDocument/2006/customXml" ds:itemID="{EA7261DF-65BD-4DDB-9CED-2DC7C67CF2FE}"/>
</file>

<file path=customXml/itemProps3.xml><?xml version="1.0" encoding="utf-8"?>
<ds:datastoreItem xmlns:ds="http://schemas.openxmlformats.org/officeDocument/2006/customXml" ds:itemID="{F5126283-5771-4547-9712-4EB26C3E6C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ย1น.1</vt:lpstr>
      <vt:lpstr>บัญชีสรุป</vt:lpstr>
      <vt:lpstr>Sheet2</vt:lpstr>
      <vt:lpstr>Sheet3</vt:lpstr>
      <vt:lpstr>บัญชีสรุป!Print_Titles</vt:lpstr>
    </vt:vector>
  </TitlesOfParts>
  <Company>KKD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user</cp:lastModifiedBy>
  <cp:lastPrinted>2019-12-11T10:02:14Z</cp:lastPrinted>
  <dcterms:created xsi:type="dcterms:W3CDTF">2016-11-01T04:08:32Z</dcterms:created>
  <dcterms:modified xsi:type="dcterms:W3CDTF">2019-12-11T10:03:45Z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